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<sst xmlns="http://schemas.openxmlformats.org/spreadsheetml/2006/main" count="28" uniqueCount="28">
  <si>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pH</t>
  </si>
  <si>
    <t>Entrer pKa</t>
  </si>
  <si>
    <t>Noms</t>
  </si>
  <si>
    <t>pKa à 25°C</t>
  </si>
  <si>
    <t>ion oxonium/eau</t>
  </si>
  <si>
    <t>acide fluorhydrique/ion fluorure</t>
  </si>
  <si>
    <t>acide méthanoïque/ion méthanoate</t>
  </si>
  <si>
    <t>acide éthanoïque/ion éthanoate</t>
  </si>
  <si>
    <t>ion ammonium/ammoniac</t>
  </si>
  <si>
    <t>eau/ion hydroxyde</t>
  </si>
  <si>
    <t>Quelques couples</t>
  </si>
  <si>
    <r>
      <t>HF/F</t>
    </r>
    <r>
      <rPr>
        <vertAlign val="superscript"/>
        <sz val="10"/>
        <rFont val="Arial"/>
        <family val="2"/>
      </rPr>
      <t>-</t>
    </r>
  </si>
  <si>
    <r>
      <t>HCOOH/HCOO</t>
    </r>
    <r>
      <rPr>
        <vertAlign val="superscript"/>
        <sz val="10"/>
        <rFont val="Arial"/>
        <family val="2"/>
      </rPr>
      <t>-</t>
    </r>
  </si>
  <si>
    <r>
      <t>HCO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/CO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2-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</si>
  <si>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/H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</si>
  <si>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COOH/CH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-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</si>
  <si>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O/HCO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</si>
  <si>
    <r>
      <t>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/NH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</si>
  <si>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0/HO</t>
    </r>
    <r>
      <rPr>
        <vertAlign val="superscript"/>
        <sz val="10"/>
        <rFont val="Arial"/>
        <family val="2"/>
      </rPr>
      <t>-</t>
    </r>
  </si>
  <si>
    <t>ion hydrogénocarbonate/ion bicarbonate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</si>
  <si>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dissous/ion hydrogénocarbonate</t>
    </r>
  </si>
  <si>
    <r>
      <t>[AH]/C</t>
    </r>
    <r>
      <rPr>
        <b/>
        <i/>
        <vertAlign val="subscript"/>
        <sz val="12"/>
        <color indexed="10"/>
        <rFont val="Arial"/>
        <family val="2"/>
      </rPr>
      <t>0</t>
    </r>
  </si>
  <si>
    <r>
      <t>[A</t>
    </r>
    <r>
      <rPr>
        <b/>
        <i/>
        <vertAlign val="superscript"/>
        <sz val="12"/>
        <color indexed="12"/>
        <rFont val="Arial"/>
        <family val="2"/>
      </rPr>
      <t>-</t>
    </r>
    <r>
      <rPr>
        <b/>
        <i/>
        <sz val="12"/>
        <color indexed="12"/>
        <rFont val="Arial"/>
        <family val="2"/>
      </rPr>
      <t>]/C</t>
    </r>
    <r>
      <rPr>
        <b/>
        <i/>
        <vertAlign val="subscript"/>
        <sz val="12"/>
        <color indexed="12"/>
        <rFont val="Arial"/>
        <family val="2"/>
      </rPr>
      <t>0</t>
    </r>
  </si>
  <si>
    <t xml:space="preserve">                            </t>
  </si>
  <si>
    <t xml:space="preserve">            </t>
  </si>
  <si>
    <t>Dès que le pH s'écarte relativement peu de la valeur de pKa, une des 2 formes, acide ou basique, l'emporte nettement.</t>
  </si>
  <si>
    <r>
      <t>Diagramme de dissociation [AH] / C</t>
    </r>
    <r>
      <rPr>
        <b/>
        <i/>
        <vertAlign val="subscript"/>
        <sz val="16"/>
        <color indexed="13"/>
        <rFont val="Arial"/>
        <family val="2"/>
      </rPr>
      <t>0</t>
    </r>
  </si>
  <si>
    <r>
      <rPr>
        <b/>
        <i/>
        <sz val="10"/>
        <color indexed="13"/>
        <rFont val="Calibri"/>
        <family val="2"/>
      </rPr>
      <t>©</t>
    </r>
    <r>
      <rPr>
        <b/>
        <i/>
        <sz val="10"/>
        <color indexed="13"/>
        <rFont val="Arial"/>
        <family val="2"/>
      </rPr>
      <t xml:space="preserve"> 2003 Jacques Ardissone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</si>
</sst>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73">
    <font>
      <sz val="10"/>
      <name val="Arial"/>
      <family val="0"/>
    </font>
    <font>
      <vertAlign val="subscript"/>
      <sz val="10"/>
      <name val="Arial"/>
      <family val="2"/>
    </font>
    <font>
      <b/>
      <i/>
      <sz val="12"/>
      <color indexed="10"/>
      <name val="Arial"/>
      <family val="2"/>
    </font>
    <font>
      <vertAlign val="superscript"/>
      <sz val="10"/>
      <name val="Arial"/>
      <family val="2"/>
    </font>
    <font>
      <b/>
      <i/>
      <sz val="8"/>
      <color indexed="13"/>
      <name val="Arial"/>
      <family val="2"/>
    </font>
    <font>
      <sz val="8"/>
      <name val="Arial"/>
      <family val="2"/>
    </font>
    <font>
      <b/>
      <i/>
      <vertAlign val="subscript"/>
      <sz val="12"/>
      <color indexed="10"/>
      <name val="Arial"/>
      <family val="2"/>
    </font>
    <font>
      <b/>
      <i/>
      <sz val="14"/>
      <color indexed="13"/>
      <name val="Arial"/>
      <family val="2"/>
    </font>
    <font>
      <b/>
      <i/>
      <sz val="12"/>
      <color indexed="13"/>
      <name val="Arial"/>
      <family val="2"/>
    </font>
    <font>
      <b/>
      <i/>
      <sz val="12"/>
      <color indexed="12"/>
      <name val="Arial"/>
      <family val="2"/>
    </font>
    <font>
      <b/>
      <i/>
      <vertAlign val="subscript"/>
      <sz val="12"/>
      <color indexed="12"/>
      <name val="Arial"/>
      <family val="2"/>
    </font>
    <font>
      <b/>
      <i/>
      <vertAlign val="superscript"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color indexed="13"/>
      <name val="Arial"/>
      <family val="2"/>
    </font>
    <font>
      <b/>
      <i/>
      <vertAlign val="subscript"/>
      <sz val="16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40"/>
      <name val="Arial"/>
      <family val="2"/>
    </font>
    <font>
      <sz val="11.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4"/>
      <color indexed="8"/>
      <name val="Calibri"/>
      <family val="2"/>
    </font>
    <font>
      <b/>
      <i/>
      <sz val="14"/>
      <color indexed="30"/>
      <name val="Calibri"/>
      <family val="2"/>
    </font>
    <font>
      <b/>
      <i/>
      <vertAlign val="superscript"/>
      <sz val="14"/>
      <color indexed="30"/>
      <name val="Calibri"/>
      <family val="2"/>
    </font>
    <font>
      <b/>
      <i/>
      <vertAlign val="subscript"/>
      <sz val="14"/>
      <color indexed="30"/>
      <name val="Calibri"/>
      <family val="2"/>
    </font>
    <font>
      <b/>
      <i/>
      <sz val="14"/>
      <color indexed="10"/>
      <name val="Calibri"/>
      <family val="2"/>
    </font>
    <font>
      <b/>
      <i/>
      <vertAlign val="subscript"/>
      <sz val="14"/>
      <color indexed="10"/>
      <name val="Calibri"/>
      <family val="2"/>
    </font>
    <font>
      <b/>
      <i/>
      <sz val="10"/>
      <color indexed="13"/>
      <name val="Arial"/>
      <family val="2"/>
    </font>
    <font>
      <b/>
      <i/>
      <sz val="10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6"/>
      <color rgb="FFFFFF00"/>
      <name val="Arial"/>
      <family val="2"/>
    </font>
    <font>
      <sz val="10"/>
      <color rgb="FFFFFF00"/>
      <name val="Arial"/>
      <family val="2"/>
    </font>
    <font>
      <sz val="10"/>
      <color rgb="FF00B0F0"/>
      <name val="Arial"/>
      <family val="2"/>
    </font>
    <font>
      <b/>
      <i/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64" fontId="9" fillId="36" borderId="10" xfId="0" applyNumberFormat="1" applyFont="1" applyFill="1" applyBorder="1" applyAlignment="1">
      <alignment horizontal="center"/>
    </xf>
    <xf numFmtId="164" fontId="12" fillId="35" borderId="10" xfId="0" applyNumberFormat="1" applyFont="1" applyFill="1" applyBorder="1" applyAlignment="1">
      <alignment/>
    </xf>
    <xf numFmtId="164" fontId="13" fillId="35" borderId="10" xfId="0" applyNumberFormat="1" applyFont="1" applyFill="1" applyBorder="1" applyAlignment="1">
      <alignment horizontal="center"/>
    </xf>
    <xf numFmtId="164" fontId="14" fillId="35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7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71" fillId="33" borderId="10" xfId="0" applyFont="1" applyFill="1" applyBorder="1" applyAlignment="1">
      <alignment/>
    </xf>
    <xf numFmtId="0" fontId="72" fillId="37" borderId="10" xfId="0" applyFont="1" applyFill="1" applyBorder="1" applyAlignment="1">
      <alignment horizontal="center"/>
    </xf>
    <xf numFmtId="0" fontId="72" fillId="37" borderId="10" xfId="0" applyFont="1" applyFill="1" applyBorder="1" applyAlignment="1">
      <alignment/>
    </xf>
    <xf numFmtId="164" fontId="72" fillId="37" borderId="1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Pourcentage de forme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acide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et </a:t>
            </a: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basique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fonction du pH</a:t>
            </a:r>
          </a:p>
        </c:rich>
      </c:tx>
      <c:layout>
        <c:manualLayout>
          <c:xMode val="factor"/>
          <c:yMode val="factor"/>
          <c:x val="-0.154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6375"/>
          <c:w val="0.993"/>
          <c:h val="0.91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Feuil1!$F$6:$F$34</c:f>
              <c:numCache/>
            </c:numRef>
          </c:xVal>
          <c:yVal>
            <c:numRef>
              <c:f>Feuil1!$G$6:$G$34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Feuil1!$F$6:$F$34</c:f>
              <c:numCache/>
            </c:numRef>
          </c:xVal>
          <c:yVal>
            <c:numRef>
              <c:f>Feuil1!$H$6:$H$34</c:f>
              <c:numCache/>
            </c:numRef>
          </c:yVal>
          <c:smooth val="1"/>
        </c:ser>
        <c:axId val="61006538"/>
        <c:axId val="36530347"/>
      </c:scatterChart>
      <c:valAx>
        <c:axId val="61006538"/>
        <c:scaling>
          <c:orientation val="minMax"/>
          <c:max val="1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0347"/>
        <c:crosses val="autoZero"/>
        <c:crossBetween val="midCat"/>
        <c:dispUnits/>
      </c:valAx>
      <c:valAx>
        <c:axId val="365303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653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0.48025</cdr:x>
      <cdr:y>0.97575</cdr:y>
    </cdr:from>
    <cdr:to>
      <cdr:x>0.59925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3181350" y="5638800"/>
          <a:ext cx="790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0.8625</cdr:y>
    </cdr:from>
    <cdr:to>
      <cdr:x>0.97675</cdr:x>
      <cdr:y>0.908</cdr:y>
    </cdr:to>
    <cdr:sp>
      <cdr:nvSpPr>
        <cdr:cNvPr id="2" name="ZoneTexte 2"/>
        <cdr:cNvSpPr txBox="1">
          <a:spLocks noChangeArrowheads="1"/>
        </cdr:cNvSpPr>
      </cdr:nvSpPr>
      <cdr:spPr>
        <a:xfrm>
          <a:off x="5981700" y="4981575"/>
          <a:ext cx="504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0.80425</cdr:x>
      <cdr:y>0.13125</cdr:y>
    </cdr:from>
    <cdr:to>
      <cdr:x>0.92525</cdr:x>
      <cdr:y>0.17175</cdr:y>
    </cdr:to>
    <cdr:sp>
      <cdr:nvSpPr>
        <cdr:cNvPr id="3" name="ZoneTexte 4"/>
        <cdr:cNvSpPr txBox="1">
          <a:spLocks noChangeArrowheads="1"/>
        </cdr:cNvSpPr>
      </cdr:nvSpPr>
      <cdr:spPr>
        <a:xfrm>
          <a:off x="5334000" y="75247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0.7645</cdr:x>
      <cdr:y>0.133</cdr:y>
    </cdr:from>
    <cdr:to>
      <cdr:x>0.8855</cdr:x>
      <cdr:y>0.17325</cdr:y>
    </cdr:to>
    <cdr:sp>
      <cdr:nvSpPr>
        <cdr:cNvPr id="4" name="ZoneTexte 5"/>
        <cdr:cNvSpPr txBox="1">
          <a:spLocks noChangeArrowheads="1"/>
        </cdr:cNvSpPr>
      </cdr:nvSpPr>
      <cdr:spPr>
        <a:xfrm>
          <a:off x="5067300" y="762000"/>
          <a:ext cx="80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0.78675</cdr:x>
      <cdr:y>0.13975</cdr:y>
    </cdr:from>
    <cdr:to>
      <cdr:x>0.94175</cdr:x>
      <cdr:y>0.17675</cdr:y>
    </cdr:to>
    <cdr:sp>
      <cdr:nvSpPr>
        <cdr:cNvPr id="5" name="ZoneTexte 6"/>
        <cdr:cNvSpPr txBox="1">
          <a:spLocks noChangeArrowheads="1"/>
        </cdr:cNvSpPr>
      </cdr:nvSpPr>
      <cdr:spPr>
        <a:xfrm>
          <a:off x="5219700" y="800100"/>
          <a:ext cx="1028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</cdr:x>
      <cdr:y>0.123</cdr:y>
    </cdr:from>
    <cdr:to>
      <cdr:x>0.94725</cdr:x>
      <cdr:y>0.16825</cdr:y>
    </cdr:to>
    <cdr:sp>
      <cdr:nvSpPr>
        <cdr:cNvPr id="6" name="ZoneTexte 11"/>
        <cdr:cNvSpPr txBox="1">
          <a:spLocks noChangeArrowheads="1"/>
        </cdr:cNvSpPr>
      </cdr:nvSpPr>
      <cdr:spPr>
        <a:xfrm>
          <a:off x="5105400" y="704850"/>
          <a:ext cx="1181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0.11125</cdr:y>
    </cdr:from>
    <cdr:to>
      <cdr:x>0.974</cdr:x>
      <cdr:y>0.165</cdr:y>
    </cdr:to>
    <cdr:sp>
      <cdr:nvSpPr>
        <cdr:cNvPr id="7" name="ZoneTexte 12"/>
        <cdr:cNvSpPr txBox="1">
          <a:spLocks noChangeArrowheads="1"/>
        </cdr:cNvSpPr>
      </cdr:nvSpPr>
      <cdr:spPr>
        <a:xfrm>
          <a:off x="5429250" y="638175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1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[A</a:t>
          </a:r>
          <a:r>
            <a:rPr lang="en-US" cap="none" sz="1400" b="1" i="1" u="none" baseline="30000">
              <a:solidFill>
                <a:srgbClr val="0066CC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400" b="1" i="1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]/C</a:t>
          </a:r>
          <a:r>
            <a:rPr lang="en-US" cap="none" sz="1400" b="1" i="1" u="none" baseline="-25000">
              <a:solidFill>
                <a:srgbClr val="0066CC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400" b="1" i="1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9525</xdr:colOff>
      <xdr:row>24</xdr:row>
      <xdr:rowOff>123825</xdr:rowOff>
    </xdr:to>
    <xdr:pic>
      <xdr:nvPicPr>
        <xdr:cNvPr id="1" name="Picture 6" descr="M:\pred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5275"/>
          <a:ext cx="42195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276225</xdr:rowOff>
    </xdr:from>
    <xdr:to>
      <xdr:col>16</xdr:col>
      <xdr:colOff>609600</xdr:colOff>
      <xdr:row>34</xdr:row>
      <xdr:rowOff>38100</xdr:rowOff>
    </xdr:to>
    <xdr:graphicFrame>
      <xdr:nvGraphicFramePr>
        <xdr:cNvPr id="2" name="Chart 7"/>
        <xdr:cNvGraphicFramePr/>
      </xdr:nvGraphicFramePr>
      <xdr:xfrm>
        <a:off x="6334125" y="276225"/>
        <a:ext cx="66389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723900</xdr:colOff>
      <xdr:row>4</xdr:row>
      <xdr:rowOff>133350</xdr:rowOff>
    </xdr:from>
    <xdr:to>
      <xdr:col>10</xdr:col>
      <xdr:colOff>28575</xdr:colOff>
      <xdr:row>6</xdr:row>
      <xdr:rowOff>95250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6991350" y="942975"/>
          <a:ext cx="828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[AH]/C</a:t>
          </a:r>
          <a:r>
            <a:rPr lang="en-US" cap="none" sz="1400" b="1" i="1" u="none" baseline="-2500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4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V41" sqref="V41"/>
    </sheetView>
  </sheetViews>
  <sheetFormatPr defaultColWidth="11.421875" defaultRowHeight="12.75"/>
  <cols>
    <col min="1" max="1" width="0.2890625" style="1" customWidth="1"/>
    <col min="2" max="2" width="18.00390625" style="1" customWidth="1"/>
    <col min="3" max="3" width="35.421875" style="1" customWidth="1"/>
    <col min="4" max="4" width="9.7109375" style="1" customWidth="1"/>
    <col min="5" max="5" width="1.1484375" style="1" customWidth="1"/>
    <col min="6" max="6" width="9.00390625" style="3" customWidth="1"/>
    <col min="7" max="7" width="10.7109375" style="6" customWidth="1"/>
    <col min="8" max="8" width="9.7109375" style="1" customWidth="1"/>
    <col min="9" max="16384" width="11.421875" style="1" customWidth="1"/>
  </cols>
  <sheetData>
    <row r="1" spans="1:7" s="19" customFormat="1" ht="23.25">
      <c r="A1" s="18" t="s">
        <v>26</v>
      </c>
      <c r="C1" s="19" t="s">
        <v>24</v>
      </c>
      <c r="F1" s="20"/>
      <c r="G1" s="21">
        <v>77</v>
      </c>
    </row>
    <row r="2" ht="15">
      <c r="G2" s="13" t="s">
        <v>1</v>
      </c>
    </row>
    <row r="3" ht="12.75">
      <c r="G3" s="2">
        <f>$G$1/10</f>
        <v>7.7</v>
      </c>
    </row>
    <row r="4" ht="12.75"/>
    <row r="5" spans="6:8" ht="19.5">
      <c r="F5" s="5" t="s">
        <v>0</v>
      </c>
      <c r="G5" s="7" t="s">
        <v>21</v>
      </c>
      <c r="H5" s="14" t="s">
        <v>22</v>
      </c>
    </row>
    <row r="6" spans="6:8" ht="12.75">
      <c r="F6" s="4">
        <v>0</v>
      </c>
      <c r="G6" s="16">
        <f aca="true" t="shared" si="0" ref="G6:G34">100/(1+POWER(10,F6-$G$3))</f>
        <v>99.99999800473773</v>
      </c>
      <c r="H6" s="15">
        <f>100-G6</f>
        <v>1.9952622665186937E-06</v>
      </c>
    </row>
    <row r="7" spans="6:8" ht="12.75">
      <c r="F7" s="4">
        <f>F6+0.5</f>
        <v>0.5</v>
      </c>
      <c r="G7" s="16">
        <f t="shared" si="0"/>
        <v>99.99999369042696</v>
      </c>
      <c r="H7" s="15">
        <f aca="true" t="shared" si="1" ref="H7:H34">100-G7</f>
        <v>6.309573038265626E-06</v>
      </c>
    </row>
    <row r="8" spans="6:8" ht="12.75">
      <c r="F8" s="4">
        <f aca="true" t="shared" si="2" ref="F8:F34">F7+0.5</f>
        <v>1</v>
      </c>
      <c r="G8" s="16">
        <f t="shared" si="0"/>
        <v>99.99998004738083</v>
      </c>
      <c r="H8" s="15">
        <f t="shared" si="1"/>
        <v>1.9952619169316677E-05</v>
      </c>
    </row>
    <row r="9" spans="6:8" ht="12.75">
      <c r="F9" s="4">
        <f t="shared" si="2"/>
        <v>1.5</v>
      </c>
      <c r="G9" s="16">
        <f t="shared" si="0"/>
        <v>99.99993690430537</v>
      </c>
      <c r="H9" s="15">
        <f t="shared" si="1"/>
        <v>6.309569462814579E-05</v>
      </c>
    </row>
    <row r="10" spans="6:8" ht="12.75">
      <c r="F10" s="4">
        <f t="shared" si="2"/>
        <v>2</v>
      </c>
      <c r="G10" s="16">
        <f t="shared" si="0"/>
        <v>99.99980047416662</v>
      </c>
      <c r="H10" s="15">
        <f t="shared" si="1"/>
        <v>0.00019952583338067598</v>
      </c>
    </row>
    <row r="11" spans="6:8" ht="12.75">
      <c r="F11" s="4">
        <f t="shared" si="2"/>
        <v>2.5</v>
      </c>
      <c r="G11" s="16">
        <f t="shared" si="0"/>
        <v>99.99936904663656</v>
      </c>
      <c r="H11" s="15">
        <f t="shared" si="1"/>
        <v>0.0006309533634407671</v>
      </c>
    </row>
    <row r="12" spans="6:8" ht="12.75">
      <c r="F12" s="4">
        <f t="shared" si="2"/>
        <v>3</v>
      </c>
      <c r="G12" s="16">
        <f t="shared" si="0"/>
        <v>99.99800477749496</v>
      </c>
      <c r="H12" s="15">
        <f t="shared" si="1"/>
        <v>0.0019952225050445804</v>
      </c>
    </row>
    <row r="13" spans="6:8" ht="12.75">
      <c r="F13" s="4">
        <f t="shared" si="2"/>
        <v>3.5</v>
      </c>
      <c r="G13" s="16">
        <f t="shared" si="0"/>
        <v>99.99369082463724</v>
      </c>
      <c r="H13" s="15">
        <f t="shared" si="1"/>
        <v>0.006309175362758879</v>
      </c>
    </row>
    <row r="14" spans="6:8" ht="12.75">
      <c r="F14" s="4">
        <f t="shared" si="2"/>
        <v>4</v>
      </c>
      <c r="G14" s="16">
        <f t="shared" si="0"/>
        <v>99.98005135712785</v>
      </c>
      <c r="H14" s="15">
        <f t="shared" si="1"/>
        <v>0.019948642872151368</v>
      </c>
    </row>
    <row r="15" spans="6:8" ht="12.75">
      <c r="F15" s="4">
        <f t="shared" si="2"/>
        <v>4.5</v>
      </c>
      <c r="G15" s="16">
        <f t="shared" si="0"/>
        <v>99.93694405116601</v>
      </c>
      <c r="H15" s="15">
        <f t="shared" si="1"/>
        <v>0.06305594883399124</v>
      </c>
    </row>
    <row r="16" spans="6:8" ht="12.75">
      <c r="F16" s="4">
        <f t="shared" si="2"/>
        <v>5</v>
      </c>
      <c r="G16" s="16">
        <f t="shared" si="0"/>
        <v>99.80087108292717</v>
      </c>
      <c r="H16" s="15">
        <f t="shared" si="1"/>
        <v>0.19912891707282654</v>
      </c>
    </row>
    <row r="17" spans="6:8" ht="12.75">
      <c r="F17" s="4">
        <f t="shared" si="2"/>
        <v>5.5</v>
      </c>
      <c r="G17" s="16">
        <f t="shared" si="0"/>
        <v>99.37299876585661</v>
      </c>
      <c r="H17" s="15">
        <f t="shared" si="1"/>
        <v>0.6270012341433926</v>
      </c>
    </row>
    <row r="18" spans="6:8" ht="12.75">
      <c r="F18" s="4">
        <f t="shared" si="2"/>
        <v>6</v>
      </c>
      <c r="G18" s="16">
        <f t="shared" si="0"/>
        <v>98.04376961274205</v>
      </c>
      <c r="H18" s="15">
        <f t="shared" si="1"/>
        <v>1.9562303872579463</v>
      </c>
    </row>
    <row r="19" spans="6:8" ht="12.75">
      <c r="F19" s="4">
        <f t="shared" si="2"/>
        <v>6.5</v>
      </c>
      <c r="G19" s="16">
        <f t="shared" si="0"/>
        <v>94.06490568972325</v>
      </c>
      <c r="H19" s="15">
        <f t="shared" si="1"/>
        <v>5.935094310276753</v>
      </c>
    </row>
    <row r="20" spans="6:8" ht="12.75">
      <c r="F20" s="4">
        <f t="shared" si="2"/>
        <v>7</v>
      </c>
      <c r="G20" s="16">
        <f t="shared" si="0"/>
        <v>83.36624691834382</v>
      </c>
      <c r="H20" s="15">
        <f t="shared" si="1"/>
        <v>16.63375308165618</v>
      </c>
    </row>
    <row r="21" spans="6:8" ht="12.75">
      <c r="F21" s="4">
        <f t="shared" si="2"/>
        <v>7.5</v>
      </c>
      <c r="G21" s="16">
        <f t="shared" si="0"/>
        <v>61.31368201531432</v>
      </c>
      <c r="H21" s="15">
        <f t="shared" si="1"/>
        <v>38.68631798468568</v>
      </c>
    </row>
    <row r="22" spans="6:8" ht="12.75">
      <c r="F22" s="4">
        <f t="shared" si="2"/>
        <v>8</v>
      </c>
      <c r="G22" s="16">
        <f t="shared" si="0"/>
        <v>33.3860575416878</v>
      </c>
      <c r="H22" s="15">
        <f t="shared" si="1"/>
        <v>66.61394245831221</v>
      </c>
    </row>
    <row r="23" spans="6:8" ht="12.75">
      <c r="F23" s="4">
        <f t="shared" si="2"/>
        <v>8.5</v>
      </c>
      <c r="G23" s="16">
        <f t="shared" si="0"/>
        <v>13.680688860321004</v>
      </c>
      <c r="H23" s="15">
        <f t="shared" si="1"/>
        <v>86.319311139679</v>
      </c>
    </row>
    <row r="24" spans="6:8" ht="12.75">
      <c r="F24" s="4">
        <f t="shared" si="2"/>
        <v>9</v>
      </c>
      <c r="G24" s="16">
        <f t="shared" si="0"/>
        <v>4.7726721034203905</v>
      </c>
      <c r="H24" s="15">
        <f t="shared" si="1"/>
        <v>95.22732789657961</v>
      </c>
    </row>
    <row r="25" spans="6:8" ht="12.75">
      <c r="F25" s="4">
        <f t="shared" si="2"/>
        <v>9.5</v>
      </c>
      <c r="G25" s="16">
        <f t="shared" si="0"/>
        <v>1.5601662241829608</v>
      </c>
      <c r="H25" s="15">
        <f t="shared" si="1"/>
        <v>98.43983377581704</v>
      </c>
    </row>
    <row r="26" spans="2:8" s="9" customFormat="1" ht="12.75">
      <c r="B26" s="8" t="s">
        <v>10</v>
      </c>
      <c r="C26" s="8" t="s">
        <v>2</v>
      </c>
      <c r="D26" s="8" t="s">
        <v>3</v>
      </c>
      <c r="F26" s="10">
        <f t="shared" si="2"/>
        <v>10</v>
      </c>
      <c r="G26" s="17">
        <f t="shared" si="0"/>
        <v>0.49868787366879685</v>
      </c>
      <c r="H26" s="15">
        <f t="shared" si="1"/>
        <v>99.5013121263312</v>
      </c>
    </row>
    <row r="27" spans="2:19" ht="15.75">
      <c r="B27" s="4" t="s">
        <v>14</v>
      </c>
      <c r="C27" s="4" t="s">
        <v>4</v>
      </c>
      <c r="D27" s="4">
        <v>0</v>
      </c>
      <c r="F27" s="4">
        <f t="shared" si="2"/>
        <v>10.5</v>
      </c>
      <c r="G27" s="16">
        <f t="shared" si="0"/>
        <v>0.15823852808017203</v>
      </c>
      <c r="H27" s="15">
        <f t="shared" si="1"/>
        <v>99.84176147191982</v>
      </c>
      <c r="S27" s="22"/>
    </row>
    <row r="28" spans="2:8" ht="14.25">
      <c r="B28" s="4" t="s">
        <v>11</v>
      </c>
      <c r="C28" s="4" t="s">
        <v>5</v>
      </c>
      <c r="D28" s="4">
        <v>3.2</v>
      </c>
      <c r="F28" s="4">
        <f t="shared" si="2"/>
        <v>11</v>
      </c>
      <c r="G28" s="16">
        <f t="shared" si="0"/>
        <v>0.050093617081359815</v>
      </c>
      <c r="H28" s="15">
        <f t="shared" si="1"/>
        <v>99.94990638291864</v>
      </c>
    </row>
    <row r="29" spans="2:8" ht="14.25">
      <c r="B29" s="4" t="s">
        <v>12</v>
      </c>
      <c r="C29" s="4" t="s">
        <v>6</v>
      </c>
      <c r="D29" s="4">
        <v>3.75</v>
      </c>
      <c r="F29" s="4">
        <f t="shared" si="2"/>
        <v>11.5</v>
      </c>
      <c r="G29" s="16">
        <f t="shared" si="0"/>
        <v>0.015846420436223696</v>
      </c>
      <c r="H29" s="15">
        <f t="shared" si="1"/>
        <v>99.98415357956378</v>
      </c>
    </row>
    <row r="30" spans="2:8" ht="15.75">
      <c r="B30" s="4" t="s">
        <v>15</v>
      </c>
      <c r="C30" s="4" t="s">
        <v>7</v>
      </c>
      <c r="D30" s="4">
        <v>4.76</v>
      </c>
      <c r="F30" s="4">
        <f t="shared" si="2"/>
        <v>12</v>
      </c>
      <c r="G30" s="16">
        <f t="shared" si="0"/>
        <v>0.005011621160218196</v>
      </c>
      <c r="H30" s="15">
        <f t="shared" si="1"/>
        <v>99.99498837883978</v>
      </c>
    </row>
    <row r="31" spans="2:8" ht="15.75">
      <c r="B31" s="4" t="s">
        <v>16</v>
      </c>
      <c r="C31" s="4" t="s">
        <v>20</v>
      </c>
      <c r="D31" s="4">
        <v>6.35</v>
      </c>
      <c r="F31" s="4">
        <f t="shared" si="2"/>
        <v>12.5</v>
      </c>
      <c r="G31" s="16">
        <f t="shared" si="0"/>
        <v>0.0015848680739948989</v>
      </c>
      <c r="H31" s="15">
        <f t="shared" si="1"/>
        <v>99.99841513192601</v>
      </c>
    </row>
    <row r="32" spans="2:8" ht="15.75">
      <c r="B32" s="4" t="s">
        <v>17</v>
      </c>
      <c r="C32" s="4" t="s">
        <v>8</v>
      </c>
      <c r="D32" s="4">
        <v>9.2</v>
      </c>
      <c r="F32" s="4">
        <f t="shared" si="2"/>
        <v>13</v>
      </c>
      <c r="G32" s="16">
        <f t="shared" si="0"/>
        <v>0.0005011847217534296</v>
      </c>
      <c r="H32" s="15">
        <f t="shared" si="1"/>
        <v>99.99949881527824</v>
      </c>
    </row>
    <row r="33" spans="2:8" ht="15.75">
      <c r="B33" s="4" t="s">
        <v>13</v>
      </c>
      <c r="C33" s="4" t="s">
        <v>19</v>
      </c>
      <c r="D33" s="4">
        <v>10.3</v>
      </c>
      <c r="F33" s="4">
        <f t="shared" si="2"/>
        <v>13.5</v>
      </c>
      <c r="G33" s="16">
        <f t="shared" si="0"/>
        <v>0.00015848906805786609</v>
      </c>
      <c r="H33" s="15">
        <f t="shared" si="1"/>
        <v>99.99984151093194</v>
      </c>
    </row>
    <row r="34" spans="2:8" ht="15.75">
      <c r="B34" s="4" t="s">
        <v>18</v>
      </c>
      <c r="C34" s="4" t="s">
        <v>9</v>
      </c>
      <c r="D34" s="4">
        <v>14</v>
      </c>
      <c r="F34" s="4">
        <f t="shared" si="2"/>
        <v>14</v>
      </c>
      <c r="G34" s="16">
        <f t="shared" si="0"/>
        <v>5.011869824387549E-05</v>
      </c>
      <c r="H34" s="15">
        <f t="shared" si="1"/>
        <v>99.99994988130176</v>
      </c>
    </row>
    <row r="36" ht="18.75">
      <c r="C36" s="12" t="s">
        <v>25</v>
      </c>
    </row>
    <row r="38" spans="2:7" s="24" customFormat="1" ht="12.75">
      <c r="B38" s="23"/>
      <c r="C38" s="24" t="s">
        <v>27</v>
      </c>
      <c r="F38" s="23"/>
      <c r="G38" s="25"/>
    </row>
    <row r="39" ht="12.75">
      <c r="B39" s="3"/>
    </row>
    <row r="40" ht="12.75">
      <c r="B40" s="3"/>
    </row>
    <row r="41" spans="2:8" ht="12.75">
      <c r="B41" s="3"/>
      <c r="H41" s="1" t="s">
        <v>23</v>
      </c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11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</sheetData>
  <sheetProtection/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Ardissone</dc:creator>
  <cp:keywords/>
  <dc:description/>
  <cp:lastModifiedBy>Utilisateur</cp:lastModifiedBy>
  <dcterms:created xsi:type="dcterms:W3CDTF">2006-12-10T10:35:43Z</dcterms:created>
  <dcterms:modified xsi:type="dcterms:W3CDTF">2022-02-09T13:46:31Z</dcterms:modified>
  <cp:category/>
  <cp:version/>
  <cp:contentType/>
  <cp:contentStatus/>
</cp:coreProperties>
</file>